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38" documentId="11_9DEE86049C35EC62EFD6650129B72CA2FA9D704A" xr6:coauthVersionLast="47" xr6:coauthVersionMax="47" xr10:uidLastSave="{CFD14CC1-7B17-41AC-AA1E-4B7713524C27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J40" i="1"/>
  <c r="J41" i="1"/>
  <c r="J42" i="1"/>
  <c r="J43" i="1"/>
  <c r="J44" i="1"/>
  <c r="J45" i="1"/>
  <c r="J39" i="1"/>
  <c r="J30" i="1"/>
  <c r="J31" i="1"/>
  <c r="J32" i="1"/>
  <c r="J33" i="1"/>
  <c r="J34" i="1"/>
  <c r="J35" i="1"/>
  <c r="J36" i="1"/>
  <c r="J37" i="1"/>
  <c r="J29" i="1"/>
  <c r="J14" i="1"/>
  <c r="J15" i="1"/>
  <c r="J16" i="1"/>
  <c r="J17" i="1"/>
  <c r="J13" i="1"/>
  <c r="I54" i="1"/>
  <c r="I38" i="1"/>
  <c r="I28" i="1"/>
  <c r="I18" i="1"/>
  <c r="J20" i="1" l="1"/>
  <c r="J21" i="1"/>
  <c r="J22" i="1"/>
  <c r="J23" i="1"/>
  <c r="J24" i="1"/>
  <c r="J25" i="1"/>
  <c r="J26" i="1"/>
  <c r="J27" i="1"/>
  <c r="J19" i="1"/>
  <c r="H54" i="1"/>
  <c r="H38" i="1"/>
  <c r="H28" i="1"/>
  <c r="H18" i="1"/>
  <c r="H12" i="1"/>
  <c r="H11" i="1" l="1"/>
  <c r="H76" i="1"/>
  <c r="H88" i="1" s="1"/>
  <c r="G38" i="1" l="1"/>
  <c r="G28" i="1"/>
  <c r="G18" i="1"/>
  <c r="G12" i="1"/>
  <c r="G76" i="1" l="1"/>
  <c r="G88" i="1" s="1"/>
  <c r="G11" i="1"/>
  <c r="D28" i="1"/>
  <c r="F54" i="1"/>
  <c r="J54" i="1" s="1"/>
  <c r="F18" i="1"/>
  <c r="F38" i="1"/>
  <c r="F28" i="1"/>
  <c r="J28" i="1" s="1"/>
  <c r="F12" i="1"/>
  <c r="F76" i="1" l="1"/>
  <c r="F88" i="1" s="1"/>
  <c r="F11" i="1"/>
  <c r="D64" i="1"/>
  <c r="D54" i="1"/>
  <c r="D38" i="1"/>
  <c r="D18" i="1"/>
  <c r="D12" i="1"/>
  <c r="D11" i="1" l="1"/>
  <c r="D76" i="1"/>
  <c r="D86" i="1" s="1"/>
  <c r="D88" i="1" s="1"/>
  <c r="E18" i="1"/>
  <c r="J18" i="1" s="1"/>
  <c r="E38" i="1"/>
  <c r="J38" i="1" s="1"/>
  <c r="E12" i="1"/>
  <c r="E11" i="1" l="1"/>
  <c r="E76" i="1"/>
  <c r="C64" i="1"/>
  <c r="C54" i="1"/>
  <c r="C38" i="1"/>
  <c r="C28" i="1"/>
  <c r="C18" i="1"/>
  <c r="C12" i="1"/>
  <c r="E88" i="1" l="1"/>
  <c r="C11" i="1"/>
  <c r="C76" i="1"/>
  <c r="C86" i="1" s="1"/>
  <c r="C88" i="1" s="1"/>
  <c r="I12" i="1" l="1"/>
  <c r="J12" i="1" l="1"/>
  <c r="I11" i="1"/>
  <c r="J11" i="1" s="1"/>
  <c r="I76" i="1"/>
  <c r="I88" i="1" l="1"/>
  <c r="J76" i="1"/>
  <c r="J88" i="1" s="1"/>
</calcChain>
</file>

<file path=xl/sharedStrings.xml><?xml version="1.0" encoding="utf-8"?>
<sst xmlns="http://schemas.openxmlformats.org/spreadsheetml/2006/main" count="100" uniqueCount="100">
  <si>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</si>
  <si>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</si>
  <si>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</si>
  <si>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</si>
  <si>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</si>
  <si>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</si>
  <si>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</si>
  <si>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</si>
  <si>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</si>
  <si>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</si>
  <si>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</si>
  <si>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</si>
  <si>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</si>
  <si>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</si>
  <si>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</si>
  <si>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</si>
  <si>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</si>
  <si>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</si>
  <si>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</si>
  <si>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</si>
  <si>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</si>
  <si>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</si>
  <si>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</si>
  <si>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</si>
  <si>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</si>
  <si>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</si>
  <si>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</si>
  <si>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</si>
  <si>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</si>
  <si>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</si>
  <si>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</si>
  <si>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</si>
  <si>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</si>
  <si>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</si>
  <si>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</si>
  <si>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</si>
  <si>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</si>
  <si>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</si>
  <si>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</si>
  <si>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</si>
  <si>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</si>
  <si>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</si>
  <si>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</si>
  <si>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</si>
  <si>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</si>
  <si>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</si>
  <si>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</si>
  <si>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</si>
  <si>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</si>
  <si>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</si>
  <si>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</si>
  <si>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</si>
  <si>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</si>
  <si>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</si>
  <si>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</si>
  <si>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</si>
  <si>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</si>
  <si>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</si>
  <si>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</si>
  <si>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</si>
  <si>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</si>
  <si>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</si>
  <si>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</si>
  <si>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</si>
  <si>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</si>
  <si>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</si>
  <si>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</si>
  <si>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</si>
  <si>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</si>
  <si>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</si>
  <si>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</si>
  <si>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</si>
  <si>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</si>
  <si>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</si>
  <si>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</si>
  <si>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</si>
  <si>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</si>
  <si>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</si>
  <si>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</si>
  <si>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</si>
  <si>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</si>
  <si>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</si>
  <si>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</si>
  <si>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</si>
  <si>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</si>
  <si>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</si>
  <si>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</si>
  <si>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</si>
  <si>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</si>
  <si>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</si>
  <si>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</si>
  <si>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</si>
  <si>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</si>
  <si>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</si>
  <si>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</si>
  <si>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</si>
  <si>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</si>
  <si>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</si>
  <si>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MAYO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</si>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</sst>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Levenim MT"/>
      <charset val="177"/>
    </font>
    <font>
      <b/>
      <sz val="12"/>
      <color theme="1"/>
      <name val="Levenim MT"/>
      <charset val="177"/>
    </font>
    <font>
      <b/>
      <sz val="12"/>
      <color theme="1"/>
      <name val="Calibri"/>
      <family val="2"/>
      <scheme val="minor"/>
    </font>
    <font>
      <b/>
      <i/>
      <sz val="14"/>
      <color indexed="8"/>
      <name val="Palatino Linotype"/>
      <family val="1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Bodoni MT Black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6" fillId="0" borderId="0" xfId="0" applyFont="1" applyAlignment="1">
      <alignment horizont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164" fontId="2" fillId="2" borderId="1" xfId="0" applyNumberFormat="1" applyFont="1" applyFill="1" applyBorder="1"/>
    <xf numFmtId="164" fontId="2" fillId="2" borderId="1" xfId="1" applyFont="1" applyFill="1" applyBorder="1"/>
    <xf numFmtId="0" fontId="12" fillId="3" borderId="1" xfId="0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0" xfId="0" applyFont="1"/>
    <xf numFmtId="164" fontId="9" fillId="4" borderId="1" xfId="1" applyFont="1" applyFill="1" applyBorder="1" applyAlignment="1">
      <alignment horizontal="right" wrapText="1"/>
    </xf>
    <xf numFmtId="164" fontId="10" fillId="2" borderId="1" xfId="1" applyFont="1" applyFill="1" applyBorder="1" applyAlignment="1">
      <alignment horizontal="right" wrapText="1"/>
    </xf>
    <xf numFmtId="4" fontId="12" fillId="4" borderId="1" xfId="0" applyNumberFormat="1" applyFont="1" applyFill="1" applyBorder="1" applyAlignment="1">
      <alignment horizontal="left" vertical="center" wrapText="1"/>
    </xf>
    <xf numFmtId="164" fontId="2" fillId="0" borderId="1" xfId="1" applyFont="1" applyBorder="1"/>
    <xf numFmtId="4" fontId="1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/>
    <xf numFmtId="0" fontId="12" fillId="0" borderId="1" xfId="0" applyFont="1" applyBorder="1" applyAlignment="1">
      <alignment wrapText="1"/>
    </xf>
    <xf numFmtId="0" fontId="2" fillId="0" borderId="1" xfId="0" applyFont="1" applyBorder="1"/>
    <xf numFmtId="4" fontId="5" fillId="4" borderId="3" xfId="0" applyNumberFormat="1" applyFont="1" applyFill="1" applyBorder="1" applyAlignment="1">
      <alignment horizontal="left" vertical="center" wrapText="1"/>
    </xf>
    <xf numFmtId="4" fontId="4" fillId="4" borderId="3" xfId="1" applyNumberFormat="1" applyFont="1" applyFill="1" applyBorder="1" applyAlignment="1">
      <alignment horizontal="right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164" fontId="17" fillId="2" borderId="1" xfId="1" applyFont="1" applyFill="1" applyBorder="1" applyAlignment="1">
      <alignment horizontal="right" wrapText="1"/>
    </xf>
    <xf numFmtId="164" fontId="18" fillId="2" borderId="1" xfId="1" applyFont="1" applyFill="1" applyBorder="1"/>
    <xf numFmtId="4" fontId="5" fillId="5" borderId="2" xfId="0" applyNumberFormat="1" applyFont="1" applyFill="1" applyBorder="1" applyAlignment="1">
      <alignment horizont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Fill="1" applyAlignment="1" applyProtection="1">
      <alignment horizontal="center" vertical="center" wrapText="1"/>
      <protection locked="0"/>
    </xf>
    <xf numFmtId="0" fontId="16" fillId="0" borderId="0" xfId="2" applyFont="1" applyFill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400051</xdr:colOff>
      <xdr:row>0</xdr:row>
      <xdr:rowOff>0</xdr:rowOff>
    </xdr:from>
    <xdr:to>
      <xdr:col>5</xdr:col>
      <xdr:colOff>838200</xdr:colOff>
      <xdr:row>5</xdr:row>
      <xdr:rowOff>409574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2EEBEF53-964A-5F1F-04D5-3C5A167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1" y="0"/>
          <a:ext cx="1895474" cy="1362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100"/>
  <sheetViews>
    <sheetView tabSelected="1" view="pageBreakPreview" zoomScale="60" zoomScaleNormal="100" workbookViewId="0">
      <selection activeCell="N25" sqref="N25"/>
    </sheetView>
  </sheetViews>
  <sheetFormatPr baseColWidth="10" defaultRowHeight="15" x14ac:dyDescent="0.25"/>
  <cols>
    <col min="1" max="1" width="1.140625" customWidth="1"/>
    <col min="2" max="2" width="35.140625" customWidth="1"/>
    <col min="3" max="3" width="23.5703125" bestFit="1" customWidth="1"/>
    <col min="4" max="4" width="21" customWidth="1"/>
    <col min="5" max="5" width="21.85546875" customWidth="1"/>
    <col min="6" max="6" width="20.5703125" bestFit="1" customWidth="1"/>
    <col min="7" max="7" width="20.140625" bestFit="1" customWidth="1"/>
    <col min="8" max="9" width="20.5703125" bestFit="1" customWidth="1"/>
    <col min="10" max="10" width="21.5703125" bestFit="1" customWidth="1"/>
    <col min="11" max="11" width="20.5703125" customWidth="1"/>
  </cols>
  <sheetData>
    <row r="6" spans="1:10" ht="36.7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5.75" x14ac:dyDescent="0.25">
      <c r="A8" s="37" t="s">
        <v>83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25.9" customHeight="1" thickBot="1" x14ac:dyDescent="0.4">
      <c r="A9" s="36" t="s">
        <v>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44.25" customHeight="1" thickBot="1" x14ac:dyDescent="0.45">
      <c r="B10" s="32" t="s">
        <v>2</v>
      </c>
      <c r="C10" s="33" t="s">
        <v>84</v>
      </c>
      <c r="D10" s="33" t="s">
        <v>85</v>
      </c>
      <c r="E10" s="34" t="s">
        <v>86</v>
      </c>
      <c r="F10" s="34" t="s">
        <v>95</v>
      </c>
      <c r="G10" s="34" t="s">
        <v>96</v>
      </c>
      <c r="H10" s="34" t="s">
        <v>97</v>
      </c>
      <c r="I10" s="34" t="s">
        <v>98</v>
      </c>
      <c r="J10" s="35" t="s">
        <v>87</v>
      </c>
    </row>
    <row r="11" spans="1:10" ht="18" x14ac:dyDescent="0.4">
      <c r="B11" s="25" t="s">
        <v>3</v>
      </c>
      <c r="C11" s="26">
        <f t="shared" ref="C11:I11" si="0">C12+C18+C28+C38+C46+C54+C64+C69+C72</f>
        <v>1180917122</v>
      </c>
      <c r="D11" s="26">
        <f t="shared" si="0"/>
        <v>1300437893.8099999</v>
      </c>
      <c r="E11" s="26">
        <f t="shared" si="0"/>
        <v>67154539.479999989</v>
      </c>
      <c r="F11" s="26">
        <f t="shared" si="0"/>
        <v>67916121.74000001</v>
      </c>
      <c r="G11" s="26">
        <f t="shared" si="0"/>
        <v>87221999.830000013</v>
      </c>
      <c r="H11" s="26">
        <f t="shared" si="0"/>
        <v>111506005.08</v>
      </c>
      <c r="I11" s="26">
        <f t="shared" si="0"/>
        <v>80279753.270000011</v>
      </c>
      <c r="J11" s="26">
        <f>SUM(E11:I11)</f>
        <v>414078419.39999998</v>
      </c>
    </row>
    <row r="12" spans="1:10" ht="33" x14ac:dyDescent="0.25">
      <c r="B12" s="2" t="s">
        <v>4</v>
      </c>
      <c r="C12" s="10">
        <f t="shared" ref="C12:H12" si="1">SUM(C13:C17)</f>
        <v>428451529</v>
      </c>
      <c r="D12" s="10">
        <f t="shared" si="1"/>
        <v>428451529</v>
      </c>
      <c r="E12" s="7">
        <f t="shared" si="1"/>
        <v>28643000.549999997</v>
      </c>
      <c r="F12" s="7">
        <f t="shared" si="1"/>
        <v>28299624.66</v>
      </c>
      <c r="G12" s="7">
        <f t="shared" si="1"/>
        <v>30877018.490000002</v>
      </c>
      <c r="H12" s="7">
        <f t="shared" si="1"/>
        <v>28102607.149999999</v>
      </c>
      <c r="I12" s="7">
        <f>SUM(I13:I17)</f>
        <v>31199521.420000002</v>
      </c>
      <c r="J12" s="7">
        <f>SUM(E12:I12)</f>
        <v>147121772.26999998</v>
      </c>
    </row>
    <row r="13" spans="1:10" ht="22.15" customHeight="1" x14ac:dyDescent="0.25">
      <c r="B13" s="19" t="s">
        <v>5</v>
      </c>
      <c r="C13" s="17">
        <v>338540033</v>
      </c>
      <c r="D13" s="17">
        <v>338540033</v>
      </c>
      <c r="E13" s="20">
        <v>24494920.399999999</v>
      </c>
      <c r="F13" s="20">
        <v>24248333.73</v>
      </c>
      <c r="G13" s="20">
        <v>26757416.190000001</v>
      </c>
      <c r="H13" s="20">
        <v>24045933.73</v>
      </c>
      <c r="I13" s="20">
        <v>26751641.5</v>
      </c>
      <c r="J13" s="20">
        <f>SUM(E13:I13)</f>
        <v>126298245.55</v>
      </c>
    </row>
    <row r="14" spans="1:10" ht="26.45" customHeight="1" x14ac:dyDescent="0.25">
      <c r="B14" s="19" t="s">
        <v>6</v>
      </c>
      <c r="C14" s="17">
        <v>42152396</v>
      </c>
      <c r="D14" s="17">
        <v>42152396</v>
      </c>
      <c r="E14" s="20">
        <v>487500</v>
      </c>
      <c r="F14" s="20">
        <v>429000</v>
      </c>
      <c r="G14" s="20">
        <v>475000</v>
      </c>
      <c r="H14" s="20">
        <v>465000</v>
      </c>
      <c r="I14" s="20">
        <v>453000</v>
      </c>
      <c r="J14" s="20">
        <f t="shared" ref="J14:J17" si="2">SUM(E14:I14)</f>
        <v>2309500</v>
      </c>
    </row>
    <row r="15" spans="1:10" ht="30" x14ac:dyDescent="0.25">
      <c r="B15" s="19" t="s">
        <v>7</v>
      </c>
      <c r="C15" s="17">
        <v>250000</v>
      </c>
      <c r="D15" s="17">
        <v>250000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f t="shared" si="2"/>
        <v>0</v>
      </c>
    </row>
    <row r="16" spans="1:10" ht="30" x14ac:dyDescent="0.25">
      <c r="B16" s="19" t="s">
        <v>8</v>
      </c>
      <c r="C16" s="17">
        <v>0</v>
      </c>
      <c r="D16" s="17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f t="shared" si="2"/>
        <v>0</v>
      </c>
    </row>
    <row r="17" spans="2:10" ht="30" x14ac:dyDescent="0.25">
      <c r="B17" s="19" t="s">
        <v>9</v>
      </c>
      <c r="C17" s="17">
        <v>47509100</v>
      </c>
      <c r="D17" s="17">
        <v>47509100</v>
      </c>
      <c r="E17" s="20">
        <v>3660580.15</v>
      </c>
      <c r="F17" s="20">
        <v>3622290.93</v>
      </c>
      <c r="G17" s="20">
        <v>3644602.3</v>
      </c>
      <c r="H17" s="20">
        <v>3591673.42</v>
      </c>
      <c r="I17" s="20">
        <v>3994879.92</v>
      </c>
      <c r="J17" s="20">
        <f t="shared" si="2"/>
        <v>18514026.719999999</v>
      </c>
    </row>
    <row r="18" spans="2:10" x14ac:dyDescent="0.25">
      <c r="B18" s="3" t="s">
        <v>10</v>
      </c>
      <c r="C18" s="10">
        <f>C19+C20+C21+C22+C23+C24+C25+C26+C27</f>
        <v>225029054</v>
      </c>
      <c r="D18" s="10">
        <f>D19+D20+D21+D22+D23+D24+D25+D26+D27</f>
        <v>267947447</v>
      </c>
      <c r="E18" s="7">
        <f>SUM(E19:E27)</f>
        <v>4168827.65</v>
      </c>
      <c r="F18" s="7">
        <f>SUM(F19:F27)</f>
        <v>5537819.0700000003</v>
      </c>
      <c r="G18" s="7">
        <f>SUM(G19:G27)</f>
        <v>9445614.6100000013</v>
      </c>
      <c r="H18" s="7">
        <f>SUM(H19:H27)</f>
        <v>11168135.43</v>
      </c>
      <c r="I18" s="7">
        <f>SUM(I19:I27)</f>
        <v>11180937.560000001</v>
      </c>
      <c r="J18" s="7">
        <f>SUM(E18:H18)</f>
        <v>30320396.760000002</v>
      </c>
    </row>
    <row r="19" spans="2:10" x14ac:dyDescent="0.25">
      <c r="B19" s="19" t="s">
        <v>11</v>
      </c>
      <c r="C19" s="17">
        <v>27525000</v>
      </c>
      <c r="D19" s="17">
        <v>27525000</v>
      </c>
      <c r="E19" s="20">
        <v>2591028.2599999998</v>
      </c>
      <c r="F19" s="20">
        <v>2561569.69</v>
      </c>
      <c r="G19" s="20">
        <v>2512324.83</v>
      </c>
      <c r="H19" s="20">
        <v>2969583.85</v>
      </c>
      <c r="I19" s="20">
        <v>2588050.59</v>
      </c>
      <c r="J19" s="20">
        <f>SUM(E19:H19)</f>
        <v>10634506.629999999</v>
      </c>
    </row>
    <row r="20" spans="2:10" ht="30" x14ac:dyDescent="0.25">
      <c r="B20" s="19" t="s">
        <v>12</v>
      </c>
      <c r="C20" s="17">
        <v>24553100</v>
      </c>
      <c r="D20" s="17">
        <v>31341493</v>
      </c>
      <c r="E20" s="20">
        <v>0</v>
      </c>
      <c r="F20" s="20">
        <v>60180</v>
      </c>
      <c r="G20" s="20">
        <v>274721.7</v>
      </c>
      <c r="H20" s="20">
        <v>2483088.04</v>
      </c>
      <c r="I20" s="20">
        <v>0</v>
      </c>
      <c r="J20" s="20">
        <f t="shared" ref="J20:J27" si="3">SUM(E20:H20)</f>
        <v>2817989.74</v>
      </c>
    </row>
    <row r="21" spans="2:10" x14ac:dyDescent="0.25">
      <c r="B21" s="19" t="s">
        <v>13</v>
      </c>
      <c r="C21" s="17">
        <v>9765000</v>
      </c>
      <c r="D21" s="17">
        <v>9965000</v>
      </c>
      <c r="E21" s="20">
        <v>0</v>
      </c>
      <c r="F21" s="20">
        <v>0</v>
      </c>
      <c r="G21" s="20">
        <v>0</v>
      </c>
      <c r="H21" s="20">
        <v>189779</v>
      </c>
      <c r="I21" s="20">
        <v>82184</v>
      </c>
      <c r="J21" s="20">
        <f t="shared" si="3"/>
        <v>189779</v>
      </c>
    </row>
    <row r="22" spans="2:10" x14ac:dyDescent="0.25">
      <c r="B22" s="19" t="s">
        <v>14</v>
      </c>
      <c r="C22" s="17">
        <v>6100000</v>
      </c>
      <c r="D22" s="17">
        <v>6200000</v>
      </c>
      <c r="E22" s="20">
        <v>0</v>
      </c>
      <c r="F22" s="20">
        <v>0</v>
      </c>
      <c r="G22" s="20">
        <v>0</v>
      </c>
      <c r="H22" s="20">
        <v>1000</v>
      </c>
      <c r="I22" s="20">
        <v>0</v>
      </c>
      <c r="J22" s="20">
        <f t="shared" si="3"/>
        <v>1000</v>
      </c>
    </row>
    <row r="23" spans="2:10" x14ac:dyDescent="0.25">
      <c r="B23" s="19" t="s">
        <v>15</v>
      </c>
      <c r="C23" s="17">
        <v>29520000</v>
      </c>
      <c r="D23" s="17">
        <v>32500000</v>
      </c>
      <c r="E23" s="20">
        <v>988333.76</v>
      </c>
      <c r="F23" s="20">
        <v>2148555.2200000002</v>
      </c>
      <c r="G23" s="20">
        <v>1921080.03</v>
      </c>
      <c r="H23" s="20">
        <v>1912299.66</v>
      </c>
      <c r="I23" s="20">
        <v>1867770.35</v>
      </c>
      <c r="J23" s="20">
        <f t="shared" si="3"/>
        <v>6970268.6700000009</v>
      </c>
    </row>
    <row r="24" spans="2:10" x14ac:dyDescent="0.25">
      <c r="B24" s="19" t="s">
        <v>16</v>
      </c>
      <c r="C24" s="17">
        <v>3450000</v>
      </c>
      <c r="D24" s="17">
        <v>3450000</v>
      </c>
      <c r="E24" s="20">
        <v>145738.43</v>
      </c>
      <c r="F24" s="20">
        <v>145482.28</v>
      </c>
      <c r="G24" s="20">
        <v>163708.38</v>
      </c>
      <c r="H24" s="20">
        <v>160361.76</v>
      </c>
      <c r="I24" s="20">
        <v>165965.23000000001</v>
      </c>
      <c r="J24" s="20">
        <f t="shared" si="3"/>
        <v>615290.85</v>
      </c>
    </row>
    <row r="25" spans="2:10" ht="45" x14ac:dyDescent="0.25">
      <c r="B25" s="19" t="s">
        <v>17</v>
      </c>
      <c r="C25" s="17">
        <v>8950000</v>
      </c>
      <c r="D25" s="17">
        <v>18850000</v>
      </c>
      <c r="E25" s="20">
        <v>0</v>
      </c>
      <c r="F25" s="20">
        <v>116966.88</v>
      </c>
      <c r="G25" s="20">
        <v>281844.28999999998</v>
      </c>
      <c r="H25" s="20">
        <v>1085644.24</v>
      </c>
      <c r="I25" s="20">
        <v>88848.54</v>
      </c>
      <c r="J25" s="20">
        <f t="shared" si="3"/>
        <v>1484455.41</v>
      </c>
    </row>
    <row r="26" spans="2:10" ht="45" x14ac:dyDescent="0.25">
      <c r="B26" s="19" t="s">
        <v>18</v>
      </c>
      <c r="C26" s="17">
        <v>85130750</v>
      </c>
      <c r="D26" s="17">
        <v>105980750</v>
      </c>
      <c r="E26" s="20">
        <v>0</v>
      </c>
      <c r="F26" s="20">
        <v>389400</v>
      </c>
      <c r="G26" s="20">
        <v>2082576.66</v>
      </c>
      <c r="H26" s="20">
        <v>751978.18</v>
      </c>
      <c r="I26" s="20">
        <v>4560429</v>
      </c>
      <c r="J26" s="20">
        <f t="shared" si="3"/>
        <v>3223954.8400000003</v>
      </c>
    </row>
    <row r="27" spans="2:10" ht="30" x14ac:dyDescent="0.25">
      <c r="B27" s="19" t="s">
        <v>19</v>
      </c>
      <c r="C27" s="17">
        <v>30035204</v>
      </c>
      <c r="D27" s="17">
        <v>32135204</v>
      </c>
      <c r="E27" s="20">
        <v>443727.2</v>
      </c>
      <c r="F27" s="20">
        <v>115665</v>
      </c>
      <c r="G27" s="20">
        <v>2209358.7200000002</v>
      </c>
      <c r="H27" s="20">
        <v>1614400.7</v>
      </c>
      <c r="I27" s="20">
        <v>1827689.85</v>
      </c>
      <c r="J27" s="20">
        <f t="shared" si="3"/>
        <v>4383151.62</v>
      </c>
    </row>
    <row r="28" spans="2:10" x14ac:dyDescent="0.25">
      <c r="B28" s="29" t="s">
        <v>20</v>
      </c>
      <c r="C28" s="30">
        <f>SUM(C29:C37)</f>
        <v>71462934</v>
      </c>
      <c r="D28" s="30">
        <f>SUM(D29:D37)</f>
        <v>60620933</v>
      </c>
      <c r="E28" s="31">
        <v>0</v>
      </c>
      <c r="F28" s="31">
        <f>SUM(F29:F37)</f>
        <v>189961.13</v>
      </c>
      <c r="G28" s="31">
        <f>SUM(G29:G37)</f>
        <v>1359533.52</v>
      </c>
      <c r="H28" s="31">
        <f>SUM(H29:H37)</f>
        <v>793299.88</v>
      </c>
      <c r="I28" s="31">
        <f>SUM(I29:I37)</f>
        <v>952028.42</v>
      </c>
      <c r="J28" s="31">
        <f>SUM(E28:I28)</f>
        <v>3294822.9499999997</v>
      </c>
    </row>
    <row r="29" spans="2:10" ht="30" x14ac:dyDescent="0.25">
      <c r="B29" s="19" t="s">
        <v>21</v>
      </c>
      <c r="C29" s="17">
        <v>2581000</v>
      </c>
      <c r="D29" s="17">
        <v>3187000</v>
      </c>
      <c r="E29" s="20">
        <v>0</v>
      </c>
      <c r="F29" s="20">
        <v>0</v>
      </c>
      <c r="G29" s="20">
        <v>49023.42</v>
      </c>
      <c r="H29" s="20">
        <v>205022.52</v>
      </c>
      <c r="I29" s="20">
        <v>81429</v>
      </c>
      <c r="J29" s="20">
        <f>SUM(E29:I29)</f>
        <v>335474.94</v>
      </c>
    </row>
    <row r="30" spans="2:10" x14ac:dyDescent="0.25">
      <c r="B30" s="19" t="s">
        <v>22</v>
      </c>
      <c r="C30" s="17">
        <v>5439034</v>
      </c>
      <c r="D30" s="17">
        <v>3939034</v>
      </c>
      <c r="E30" s="20">
        <v>0</v>
      </c>
      <c r="F30" s="20">
        <v>0</v>
      </c>
      <c r="G30" s="20">
        <v>0</v>
      </c>
      <c r="H30" s="20">
        <v>0</v>
      </c>
      <c r="I30" s="20">
        <v>375</v>
      </c>
      <c r="J30" s="20">
        <f t="shared" ref="J30:J37" si="4">SUM(E30:I30)</f>
        <v>375</v>
      </c>
    </row>
    <row r="31" spans="2:10" ht="30" x14ac:dyDescent="0.25">
      <c r="B31" s="19" t="s">
        <v>23</v>
      </c>
      <c r="C31" s="17">
        <v>11381000</v>
      </c>
      <c r="D31" s="17">
        <v>11787000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f t="shared" si="4"/>
        <v>0</v>
      </c>
    </row>
    <row r="32" spans="2:10" x14ac:dyDescent="0.25">
      <c r="B32" s="19" t="s">
        <v>24</v>
      </c>
      <c r="C32" s="17">
        <v>100000</v>
      </c>
      <c r="D32" s="17">
        <v>100000</v>
      </c>
      <c r="E32" s="20">
        <v>0</v>
      </c>
      <c r="F32" s="20">
        <v>0</v>
      </c>
      <c r="G32" s="20">
        <v>0</v>
      </c>
      <c r="H32" s="20">
        <v>52000</v>
      </c>
      <c r="I32" s="20">
        <v>0</v>
      </c>
      <c r="J32" s="20">
        <f t="shared" si="4"/>
        <v>52000</v>
      </c>
    </row>
    <row r="33" spans="2:10" ht="30" x14ac:dyDescent="0.25">
      <c r="B33" s="19" t="s">
        <v>25</v>
      </c>
      <c r="C33" s="17">
        <v>1600000</v>
      </c>
      <c r="D33" s="17">
        <v>1600000</v>
      </c>
      <c r="E33" s="20">
        <v>0</v>
      </c>
      <c r="F33" s="20">
        <v>0</v>
      </c>
      <c r="G33" s="20">
        <v>0</v>
      </c>
      <c r="H33" s="20">
        <v>1744</v>
      </c>
      <c r="I33" s="20">
        <v>1440</v>
      </c>
      <c r="J33" s="20">
        <f t="shared" si="4"/>
        <v>3184</v>
      </c>
    </row>
    <row r="34" spans="2:10" ht="30" x14ac:dyDescent="0.25">
      <c r="B34" s="19" t="s">
        <v>26</v>
      </c>
      <c r="C34" s="17">
        <v>3270000</v>
      </c>
      <c r="D34" s="17">
        <v>2070000</v>
      </c>
      <c r="E34" s="20">
        <v>0</v>
      </c>
      <c r="F34" s="20">
        <v>0</v>
      </c>
      <c r="G34" s="20">
        <v>0</v>
      </c>
      <c r="H34" s="20">
        <v>3438</v>
      </c>
      <c r="I34" s="20">
        <v>9088</v>
      </c>
      <c r="J34" s="20">
        <f t="shared" si="4"/>
        <v>12526</v>
      </c>
    </row>
    <row r="35" spans="2:10" ht="30" x14ac:dyDescent="0.25">
      <c r="B35" s="19" t="s">
        <v>27</v>
      </c>
      <c r="C35" s="17">
        <v>11645000</v>
      </c>
      <c r="D35" s="17">
        <v>11945000</v>
      </c>
      <c r="E35" s="20">
        <v>0</v>
      </c>
      <c r="F35" s="20">
        <v>0</v>
      </c>
      <c r="G35" s="20">
        <v>666000</v>
      </c>
      <c r="H35" s="20">
        <v>18599.8</v>
      </c>
      <c r="I35" s="20">
        <v>671650</v>
      </c>
      <c r="J35" s="20">
        <f t="shared" si="4"/>
        <v>1356249.8</v>
      </c>
    </row>
    <row r="36" spans="2:10" ht="45" x14ac:dyDescent="0.25">
      <c r="B36" s="19" t="s">
        <v>28</v>
      </c>
      <c r="C36" s="17">
        <v>0</v>
      </c>
      <c r="D36" s="17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f t="shared" si="4"/>
        <v>0</v>
      </c>
    </row>
    <row r="37" spans="2:10" x14ac:dyDescent="0.25">
      <c r="B37" s="19" t="s">
        <v>29</v>
      </c>
      <c r="C37" s="17">
        <v>35446900</v>
      </c>
      <c r="D37" s="17">
        <v>25992899</v>
      </c>
      <c r="E37" s="20">
        <v>0</v>
      </c>
      <c r="F37" s="20">
        <v>189961.13</v>
      </c>
      <c r="G37" s="20">
        <v>644510.1</v>
      </c>
      <c r="H37" s="20">
        <v>512495.56</v>
      </c>
      <c r="I37" s="20">
        <v>188046.42</v>
      </c>
      <c r="J37" s="20">
        <f t="shared" si="4"/>
        <v>1535013.21</v>
      </c>
    </row>
    <row r="38" spans="2:10" x14ac:dyDescent="0.25">
      <c r="B38" s="3" t="s">
        <v>30</v>
      </c>
      <c r="C38" s="10">
        <f t="shared" ref="C38:H38" si="5">SUM(C39:C45)</f>
        <v>449427147</v>
      </c>
      <c r="D38" s="10">
        <f t="shared" si="5"/>
        <v>476427147</v>
      </c>
      <c r="E38" s="7">
        <f t="shared" si="5"/>
        <v>34342711.280000001</v>
      </c>
      <c r="F38" s="7">
        <f t="shared" si="5"/>
        <v>33839305.68</v>
      </c>
      <c r="G38" s="7">
        <f t="shared" si="5"/>
        <v>45539833.210000001</v>
      </c>
      <c r="H38" s="7">
        <f t="shared" si="5"/>
        <v>45441962.619999997</v>
      </c>
      <c r="I38" s="7">
        <f>SUM(I39:I45)</f>
        <v>35463246.280000001</v>
      </c>
      <c r="J38" s="7">
        <f>SUM(E38:I38)</f>
        <v>194627059.07000002</v>
      </c>
    </row>
    <row r="39" spans="2:10" ht="30" x14ac:dyDescent="0.25">
      <c r="B39" s="21" t="s">
        <v>31</v>
      </c>
      <c r="C39" s="17">
        <v>75199235</v>
      </c>
      <c r="D39" s="17">
        <v>102199235</v>
      </c>
      <c r="E39" s="20">
        <v>3781960.28</v>
      </c>
      <c r="F39" s="20">
        <v>3278554.68</v>
      </c>
      <c r="G39" s="20">
        <v>14457332.210000001</v>
      </c>
      <c r="H39" s="20">
        <v>14881211.619999999</v>
      </c>
      <c r="I39" s="20">
        <v>4902495.28</v>
      </c>
      <c r="J39" s="20">
        <f>SUM(E39:I39)</f>
        <v>41301554.07</v>
      </c>
    </row>
    <row r="40" spans="2:10" ht="30" x14ac:dyDescent="0.25">
      <c r="B40" s="21" t="s">
        <v>32</v>
      </c>
      <c r="C40" s="17">
        <v>0</v>
      </c>
      <c r="D40" s="17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f t="shared" ref="J40:J45" si="6">SUM(E40:I40)</f>
        <v>0</v>
      </c>
    </row>
    <row r="41" spans="2:10" ht="30" x14ac:dyDescent="0.25">
      <c r="B41" s="21" t="s">
        <v>33</v>
      </c>
      <c r="C41" s="17">
        <v>0</v>
      </c>
      <c r="D41" s="17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f t="shared" si="6"/>
        <v>0</v>
      </c>
    </row>
    <row r="42" spans="2:10" ht="45" x14ac:dyDescent="0.25">
      <c r="B42" s="21" t="s">
        <v>34</v>
      </c>
      <c r="C42" s="17">
        <v>0</v>
      </c>
      <c r="D42" s="17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f t="shared" si="6"/>
        <v>0</v>
      </c>
    </row>
    <row r="43" spans="2:10" ht="45" x14ac:dyDescent="0.25">
      <c r="B43" s="21" t="s">
        <v>35</v>
      </c>
      <c r="C43" s="17">
        <v>0</v>
      </c>
      <c r="D43" s="17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f t="shared" si="6"/>
        <v>0</v>
      </c>
    </row>
    <row r="44" spans="2:10" ht="30" x14ac:dyDescent="0.25">
      <c r="B44" s="21" t="s">
        <v>36</v>
      </c>
      <c r="C44" s="17">
        <v>1200000</v>
      </c>
      <c r="D44" s="17">
        <v>1200000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f t="shared" si="6"/>
        <v>0</v>
      </c>
    </row>
    <row r="45" spans="2:10" ht="30" x14ac:dyDescent="0.25">
      <c r="B45" s="21" t="s">
        <v>37</v>
      </c>
      <c r="C45" s="17">
        <v>373027912</v>
      </c>
      <c r="D45" s="17">
        <v>373027912</v>
      </c>
      <c r="E45" s="20">
        <v>30560751</v>
      </c>
      <c r="F45" s="20">
        <v>30560751</v>
      </c>
      <c r="G45" s="20">
        <v>31082501</v>
      </c>
      <c r="H45" s="20">
        <v>30560751</v>
      </c>
      <c r="I45" s="20">
        <v>30560751</v>
      </c>
      <c r="J45" s="20">
        <f t="shared" si="6"/>
        <v>153325505</v>
      </c>
    </row>
    <row r="46" spans="2:10" x14ac:dyDescent="0.25">
      <c r="B46" s="3" t="s">
        <v>38</v>
      </c>
      <c r="C46" s="10">
        <v>0</v>
      </c>
      <c r="D46" s="10">
        <v>0</v>
      </c>
      <c r="E46" s="8">
        <v>0</v>
      </c>
      <c r="F46" s="8">
        <v>0</v>
      </c>
      <c r="G46" s="8"/>
      <c r="H46" s="8"/>
      <c r="I46" s="8"/>
      <c r="J46" s="8">
        <v>0</v>
      </c>
    </row>
    <row r="47" spans="2:10" ht="30" x14ac:dyDescent="0.25">
      <c r="B47" s="21" t="s">
        <v>39</v>
      </c>
      <c r="C47" s="17">
        <v>0</v>
      </c>
      <c r="D47" s="17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ht="30" x14ac:dyDescent="0.25">
      <c r="B48" s="21" t="s">
        <v>40</v>
      </c>
      <c r="C48" s="17">
        <v>0</v>
      </c>
      <c r="D48" s="17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ht="30" x14ac:dyDescent="0.25">
      <c r="B49" s="21" t="s">
        <v>41</v>
      </c>
      <c r="C49" s="17">
        <v>0</v>
      </c>
      <c r="D49" s="17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ht="45" x14ac:dyDescent="0.25">
      <c r="B50" s="21" t="s">
        <v>42</v>
      </c>
      <c r="C50" s="17">
        <v>0</v>
      </c>
      <c r="D50" s="17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ht="45" x14ac:dyDescent="0.25">
      <c r="B51" s="21" t="s">
        <v>43</v>
      </c>
      <c r="C51" s="17">
        <v>0</v>
      </c>
      <c r="D51" s="17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ht="30" x14ac:dyDescent="0.25">
      <c r="B52" s="21" t="s">
        <v>44</v>
      </c>
      <c r="C52" s="17">
        <v>0</v>
      </c>
      <c r="D52" s="17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ht="30" x14ac:dyDescent="0.25">
      <c r="B53" s="21" t="s">
        <v>45</v>
      </c>
      <c r="C53" s="17">
        <v>0</v>
      </c>
      <c r="D53" s="17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ht="30" x14ac:dyDescent="0.25">
      <c r="B54" s="3" t="s">
        <v>46</v>
      </c>
      <c r="C54" s="10">
        <f>C55+C56+C57+C58+C59+C60+C61+C62+C63</f>
        <v>6546458</v>
      </c>
      <c r="D54" s="10">
        <f>D55+D56+D57+D58+D59+D60+D61+D62+D63</f>
        <v>66990837.810000002</v>
      </c>
      <c r="E54" s="8">
        <v>0</v>
      </c>
      <c r="F54" s="8">
        <f>SUM(F55:F63)</f>
        <v>49411.199999999997</v>
      </c>
      <c r="G54" s="8">
        <v>0</v>
      </c>
      <c r="H54" s="8">
        <f>SUM(H55:H63)</f>
        <v>26000000</v>
      </c>
      <c r="I54" s="8">
        <f>SUM(I55:I63)</f>
        <v>1484019.5899999999</v>
      </c>
      <c r="J54" s="8">
        <f>SUM(E54:I54)</f>
        <v>27533430.789999999</v>
      </c>
    </row>
    <row r="55" spans="2:10" x14ac:dyDescent="0.25">
      <c r="B55" s="21" t="s">
        <v>47</v>
      </c>
      <c r="C55" s="17">
        <v>4616058</v>
      </c>
      <c r="D55" s="17">
        <v>21470736</v>
      </c>
      <c r="E55" s="20">
        <v>0</v>
      </c>
      <c r="F55" s="20">
        <v>49411.199999999997</v>
      </c>
      <c r="G55" s="20">
        <v>0</v>
      </c>
      <c r="H55" s="20">
        <v>0</v>
      </c>
      <c r="I55" s="20">
        <v>132573</v>
      </c>
      <c r="J55" s="20">
        <f>SUM(E55:I55)</f>
        <v>181984.2</v>
      </c>
    </row>
    <row r="56" spans="2:10" ht="30" x14ac:dyDescent="0.25">
      <c r="B56" s="21" t="s">
        <v>48</v>
      </c>
      <c r="C56" s="17">
        <v>550000</v>
      </c>
      <c r="D56" s="17">
        <v>2069859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f t="shared" ref="J56:J63" si="7">SUM(E56:I56)</f>
        <v>0</v>
      </c>
    </row>
    <row r="57" spans="2:10" ht="30" x14ac:dyDescent="0.25">
      <c r="B57" s="21" t="s">
        <v>49</v>
      </c>
      <c r="C57" s="17">
        <v>0</v>
      </c>
      <c r="D57" s="17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f t="shared" si="7"/>
        <v>0</v>
      </c>
    </row>
    <row r="58" spans="2:10" ht="45" x14ac:dyDescent="0.25">
      <c r="B58" s="21" t="s">
        <v>50</v>
      </c>
      <c r="C58" s="17">
        <v>300000</v>
      </c>
      <c r="D58" s="17">
        <v>12300000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f t="shared" si="7"/>
        <v>0</v>
      </c>
    </row>
    <row r="59" spans="2:10" ht="30" x14ac:dyDescent="0.25">
      <c r="B59" s="21" t="s">
        <v>51</v>
      </c>
      <c r="C59" s="17">
        <v>1080400</v>
      </c>
      <c r="D59" s="17">
        <v>2650242.81</v>
      </c>
      <c r="E59" s="20">
        <v>0</v>
      </c>
      <c r="F59" s="20">
        <v>0</v>
      </c>
      <c r="G59" s="20">
        <v>0</v>
      </c>
      <c r="H59" s="20">
        <v>0</v>
      </c>
      <c r="I59" s="20">
        <v>555000</v>
      </c>
      <c r="J59" s="20">
        <f t="shared" si="7"/>
        <v>555000</v>
      </c>
    </row>
    <row r="60" spans="2:10" ht="30" x14ac:dyDescent="0.25">
      <c r="B60" s="21" t="s">
        <v>52</v>
      </c>
      <c r="C60" s="17">
        <v>0</v>
      </c>
      <c r="D60" s="17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 t="shared" si="7"/>
        <v>0</v>
      </c>
    </row>
    <row r="61" spans="2:10" ht="30" x14ac:dyDescent="0.25">
      <c r="B61" s="21" t="s">
        <v>53</v>
      </c>
      <c r="C61" s="17">
        <v>0</v>
      </c>
      <c r="D61" s="17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f t="shared" si="7"/>
        <v>0</v>
      </c>
    </row>
    <row r="62" spans="2:10" x14ac:dyDescent="0.25">
      <c r="B62" s="21" t="s">
        <v>54</v>
      </c>
      <c r="C62" s="17">
        <v>0</v>
      </c>
      <c r="D62" s="17">
        <v>2500000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f t="shared" si="7"/>
        <v>0</v>
      </c>
    </row>
    <row r="63" spans="2:10" ht="45" x14ac:dyDescent="0.25">
      <c r="B63" s="21" t="s">
        <v>55</v>
      </c>
      <c r="C63" s="17">
        <v>0</v>
      </c>
      <c r="D63" s="17">
        <v>26000000</v>
      </c>
      <c r="E63" s="20">
        <v>0</v>
      </c>
      <c r="F63" s="20">
        <v>0</v>
      </c>
      <c r="G63" s="20">
        <v>0</v>
      </c>
      <c r="H63" s="20">
        <v>26000000</v>
      </c>
      <c r="I63" s="20">
        <v>796446.59</v>
      </c>
      <c r="J63" s="20">
        <f t="shared" si="7"/>
        <v>26796446.59</v>
      </c>
    </row>
    <row r="64" spans="2:10" x14ac:dyDescent="0.25">
      <c r="B64" s="3" t="s">
        <v>56</v>
      </c>
      <c r="C64" s="10">
        <f>+C65</f>
        <v>0</v>
      </c>
      <c r="D64" s="10">
        <f>+D65</f>
        <v>0</v>
      </c>
      <c r="E64" s="8">
        <v>0</v>
      </c>
      <c r="F64" s="8">
        <v>0</v>
      </c>
      <c r="G64" s="8">
        <v>0</v>
      </c>
      <c r="H64" s="8">
        <v>0</v>
      </c>
      <c r="I64" s="8"/>
      <c r="J64" s="8">
        <v>0</v>
      </c>
    </row>
    <row r="65" spans="2:10" x14ac:dyDescent="0.25">
      <c r="B65" s="21" t="s">
        <v>57</v>
      </c>
      <c r="C65" s="17">
        <v>0</v>
      </c>
      <c r="D65" s="17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5">
      <c r="B66" s="21" t="s">
        <v>58</v>
      </c>
      <c r="C66" s="17">
        <v>0</v>
      </c>
      <c r="D66" s="17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ht="30" x14ac:dyDescent="0.25">
      <c r="B67" s="21" t="s">
        <v>59</v>
      </c>
      <c r="C67" s="17">
        <v>0</v>
      </c>
      <c r="D67" s="17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ht="45" x14ac:dyDescent="0.25">
      <c r="B68" s="21" t="s">
        <v>60</v>
      </c>
      <c r="C68" s="17">
        <v>0</v>
      </c>
      <c r="D68" s="17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ht="30" x14ac:dyDescent="0.25">
      <c r="B69" s="3" t="s">
        <v>61</v>
      </c>
      <c r="C69" s="10">
        <v>0</v>
      </c>
      <c r="D69" s="10">
        <v>0</v>
      </c>
      <c r="E69" s="22"/>
      <c r="F69" s="22"/>
      <c r="G69" s="8">
        <v>0</v>
      </c>
      <c r="H69" s="8">
        <v>0</v>
      </c>
      <c r="I69" s="8">
        <v>0</v>
      </c>
      <c r="J69" s="8"/>
    </row>
    <row r="70" spans="2:10" x14ac:dyDescent="0.25">
      <c r="B70" s="21" t="s">
        <v>62</v>
      </c>
      <c r="C70" s="17">
        <v>0</v>
      </c>
      <c r="D70" s="17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ht="45" x14ac:dyDescent="0.25">
      <c r="B71" s="21" t="s">
        <v>63</v>
      </c>
      <c r="C71" s="17">
        <v>0</v>
      </c>
      <c r="D71" s="17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5">
      <c r="B72" s="2" t="s">
        <v>64</v>
      </c>
      <c r="C72" s="18">
        <v>0</v>
      </c>
      <c r="D72" s="18">
        <v>0</v>
      </c>
      <c r="E72" s="22"/>
      <c r="F72" s="22"/>
      <c r="G72" s="8">
        <v>0</v>
      </c>
      <c r="H72" s="8">
        <v>0</v>
      </c>
      <c r="I72" s="8">
        <v>0</v>
      </c>
      <c r="J72" s="8"/>
    </row>
    <row r="73" spans="2:10" ht="30" x14ac:dyDescent="0.25">
      <c r="B73" s="21" t="s">
        <v>65</v>
      </c>
      <c r="C73" s="17">
        <v>0</v>
      </c>
      <c r="D73" s="17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ht="30" x14ac:dyDescent="0.25">
      <c r="B74" s="21" t="s">
        <v>66</v>
      </c>
      <c r="C74" s="17">
        <v>0</v>
      </c>
      <c r="D74" s="17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ht="30" x14ac:dyDescent="0.25">
      <c r="B75" s="21" t="s">
        <v>67</v>
      </c>
      <c r="C75" s="17">
        <v>0</v>
      </c>
      <c r="D75" s="17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5">
      <c r="B76" s="5" t="s">
        <v>68</v>
      </c>
      <c r="C76" s="10">
        <f>+C72+C69+C64+C54+C46+C38+C28+C18+C12</f>
        <v>1180917122</v>
      </c>
      <c r="D76" s="10">
        <f>+D72+D69+D64+D54+D46+D38+D28+D18+D12</f>
        <v>1300437893.8099999</v>
      </c>
      <c r="E76" s="8">
        <f>+E72+E69+E64+E54+E46+E38+E28+E18+E12</f>
        <v>67154539.479999989</v>
      </c>
      <c r="F76" s="8">
        <f t="shared" ref="F76" si="8">+F72+F69+F64+F54+F46+F38+F28+F18+F12</f>
        <v>67916121.74000001</v>
      </c>
      <c r="G76" s="8">
        <f>+G72+G69+G64+G54+G46+G38+G28+G18+G12</f>
        <v>87221999.830000013</v>
      </c>
      <c r="H76" s="8">
        <f t="shared" ref="H76:I76" si="9">+H72+H69+H64+H54+H46+H38+H28+H18+H12</f>
        <v>111506005.08000001</v>
      </c>
      <c r="I76" s="8">
        <f t="shared" si="9"/>
        <v>80279753.270000011</v>
      </c>
      <c r="J76" s="8">
        <f>SUM(E76:I76)</f>
        <v>414078419.39999998</v>
      </c>
    </row>
    <row r="77" spans="2:10" x14ac:dyDescent="0.25">
      <c r="B77" s="4" t="s">
        <v>69</v>
      </c>
      <c r="C77" s="17">
        <v>0</v>
      </c>
      <c r="D77" s="17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ht="30" x14ac:dyDescent="0.25">
      <c r="B78" s="4" t="s">
        <v>70</v>
      </c>
      <c r="C78" s="17">
        <v>0</v>
      </c>
      <c r="D78" s="17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ht="30" x14ac:dyDescent="0.25">
      <c r="B79" s="4" t="s">
        <v>71</v>
      </c>
      <c r="C79" s="17">
        <v>0</v>
      </c>
      <c r="D79" s="17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ht="30" x14ac:dyDescent="0.25">
      <c r="B80" s="4" t="s">
        <v>72</v>
      </c>
      <c r="C80" s="17">
        <v>0</v>
      </c>
      <c r="D80" s="17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5">
      <c r="B81" s="4" t="s">
        <v>73</v>
      </c>
      <c r="C81" s="17">
        <v>0</v>
      </c>
      <c r="D81" s="17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ht="30" x14ac:dyDescent="0.25">
      <c r="B82" s="4" t="s">
        <v>74</v>
      </c>
      <c r="C82" s="17">
        <v>0</v>
      </c>
      <c r="D82" s="17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ht="30" x14ac:dyDescent="0.25">
      <c r="B83" s="4" t="s">
        <v>75</v>
      </c>
      <c r="C83" s="17">
        <v>0</v>
      </c>
      <c r="D83" s="17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ht="30" x14ac:dyDescent="0.25">
      <c r="B84" s="4" t="s">
        <v>76</v>
      </c>
      <c r="C84" s="17">
        <v>0</v>
      </c>
      <c r="D84" s="17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ht="30" x14ac:dyDescent="0.25">
      <c r="B85" s="4" t="s">
        <v>77</v>
      </c>
      <c r="C85" s="17">
        <v>0</v>
      </c>
      <c r="D85" s="17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5">
      <c r="B86" s="9" t="s">
        <v>78</v>
      </c>
      <c r="C86" s="10">
        <f>+C76</f>
        <v>1180917122</v>
      </c>
      <c r="D86" s="10">
        <f>+D76</f>
        <v>1300437893.8099999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</row>
    <row r="87" spans="2:10" x14ac:dyDescent="0.25">
      <c r="B87" s="23"/>
      <c r="C87" s="17"/>
      <c r="D87" s="17"/>
      <c r="E87" s="24"/>
      <c r="F87" s="24"/>
      <c r="G87" s="24"/>
      <c r="H87" s="24"/>
      <c r="I87" s="24"/>
      <c r="J87" s="24"/>
    </row>
    <row r="88" spans="2:10" ht="30" x14ac:dyDescent="0.25">
      <c r="B88" s="9" t="s">
        <v>79</v>
      </c>
      <c r="C88" s="10">
        <f>+C86</f>
        <v>1180917122</v>
      </c>
      <c r="D88" s="10">
        <f>+D86</f>
        <v>1300437893.8099999</v>
      </c>
      <c r="E88" s="7">
        <f>+E76</f>
        <v>67154539.479999989</v>
      </c>
      <c r="F88" s="7">
        <f t="shared" ref="F88:J88" si="10">+F76</f>
        <v>67916121.74000001</v>
      </c>
      <c r="G88" s="7">
        <f t="shared" si="10"/>
        <v>87221999.830000013</v>
      </c>
      <c r="H88" s="7">
        <f t="shared" si="10"/>
        <v>111506005.08000001</v>
      </c>
      <c r="I88" s="7">
        <f t="shared" si="10"/>
        <v>80279753.270000011</v>
      </c>
      <c r="J88" s="7">
        <f t="shared" si="10"/>
        <v>414078419.39999998</v>
      </c>
    </row>
    <row r="89" spans="2:10" x14ac:dyDescent="0.25">
      <c r="B89" s="11" t="s">
        <v>88</v>
      </c>
    </row>
    <row r="90" spans="2:10" s="6" customFormat="1" x14ac:dyDescent="0.25">
      <c r="B90" s="12" t="s">
        <v>89</v>
      </c>
      <c r="C90"/>
      <c r="D90"/>
      <c r="E90"/>
      <c r="F90"/>
      <c r="G90"/>
      <c r="H90"/>
      <c r="I90"/>
    </row>
    <row r="91" spans="2:10" s="6" customFormat="1" x14ac:dyDescent="0.25">
      <c r="B91" s="12" t="s">
        <v>90</v>
      </c>
      <c r="C91" s="13"/>
      <c r="D91" s="13"/>
      <c r="E91"/>
      <c r="F91"/>
      <c r="G91"/>
      <c r="H91"/>
      <c r="I91"/>
    </row>
    <row r="92" spans="2:10" s="6" customFormat="1" x14ac:dyDescent="0.25">
      <c r="B92" s="12" t="s">
        <v>91</v>
      </c>
      <c r="C92" s="13"/>
      <c r="D92" s="13"/>
      <c r="E92"/>
      <c r="F92"/>
      <c r="G92"/>
      <c r="H92"/>
      <c r="I92"/>
    </row>
    <row r="93" spans="2:10" x14ac:dyDescent="0.25">
      <c r="B93" s="12" t="s">
        <v>92</v>
      </c>
      <c r="C93" s="13"/>
      <c r="D93" s="13"/>
    </row>
    <row r="94" spans="2:10" x14ac:dyDescent="0.25">
      <c r="B94" s="12" t="s">
        <v>93</v>
      </c>
      <c r="C94" s="13"/>
      <c r="D94" s="13"/>
    </row>
    <row r="95" spans="2:10" x14ac:dyDescent="0.25">
      <c r="B95" s="12" t="s">
        <v>94</v>
      </c>
      <c r="C95" s="13"/>
      <c r="D95" s="13"/>
    </row>
    <row r="97" spans="2:4" ht="15.75" x14ac:dyDescent="0.25">
      <c r="D97" s="1"/>
    </row>
    <row r="98" spans="2:4" ht="16.5" thickBot="1" x14ac:dyDescent="0.3">
      <c r="B98" s="28" t="s">
        <v>80</v>
      </c>
      <c r="D98" s="27" t="s">
        <v>99</v>
      </c>
    </row>
    <row r="99" spans="2:4" ht="15.75" x14ac:dyDescent="0.25">
      <c r="B99" s="14" t="s">
        <v>81</v>
      </c>
      <c r="D99" s="15" t="s">
        <v>82</v>
      </c>
    </row>
    <row r="100" spans="2:4" ht="15.75" x14ac:dyDescent="0.25">
      <c r="B100" s="16"/>
      <c r="C100" s="16"/>
    </row>
  </sheetData>
  <mergeCells count="4">
    <mergeCell ref="A9:J9"/>
    <mergeCell ref="A8:J8"/>
    <mergeCell ref="A7:J7"/>
    <mergeCell ref="A6:J6"/>
  </mergeCells>
  <pageMargins left="0.23622047244094491" right="0.23622047244094491" top="0.74803149606299213" bottom="0.74803149606299213" header="0.31496062992125984" footer="0.31496062992125984"/>
  <pageSetup paperSize="5" scale="49" fitToHeight="0" orientation="portrait" r:id="rId1"/>
  <rowBreaks count="1" manualBreakCount="1">
    <brk id="63" max="16383" man="1"/>
  </rowBreaks>
  <ignoredErrors>
    <ignoredError sqref="C54" evalError="1"/>
    <ignoredError sqref="C38:D38 E38 E18 J19:J27 J13:J17 J29:J37 J39:J41 J42:J45 J55:J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2022-06-06T14:10:18Z</cp:lastPrinted>
  <dcterms:created xsi:type="dcterms:W3CDTF">2021-01-05T12:43:18Z</dcterms:created>
  <dcterms:modified xsi:type="dcterms:W3CDTF">2022-06-06T14:12:57Z</dcterms:modified>
</cp:coreProperties>
</file>